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140" windowHeight="6960" tabRatio="50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U11" i="1"/>
  <c r="U10"/>
  <c r="U8"/>
  <c r="A4"/>
  <c r="A5"/>
  <c r="A6"/>
  <c r="A9"/>
  <c r="A8"/>
  <c r="A13"/>
  <c r="A10"/>
  <c r="A7"/>
  <c r="A15"/>
  <c r="A14"/>
  <c r="A12"/>
  <c r="A19"/>
  <c r="A11"/>
  <c r="A17"/>
  <c r="A16"/>
  <c r="A18"/>
  <c r="A20"/>
  <c r="A21"/>
  <c r="A22"/>
  <c r="A3"/>
  <c r="T11"/>
  <c r="S6"/>
  <c r="S22"/>
  <c r="S10"/>
  <c r="S20"/>
  <c r="S8"/>
  <c r="S14"/>
  <c r="S18"/>
  <c r="S17"/>
  <c r="S16"/>
  <c r="S3"/>
  <c r="S15"/>
  <c r="S5"/>
  <c r="S13"/>
  <c r="S4"/>
  <c r="R6"/>
  <c r="R22"/>
  <c r="R10"/>
  <c r="R20"/>
  <c r="R8"/>
  <c r="R14"/>
  <c r="T14" s="1"/>
  <c r="R18"/>
  <c r="R17"/>
  <c r="R16"/>
  <c r="R3"/>
  <c r="R15"/>
  <c r="R5"/>
  <c r="R13"/>
  <c r="R4"/>
  <c r="Q6"/>
  <c r="T6" s="1"/>
  <c r="Q22"/>
  <c r="T22" s="1"/>
  <c r="Q10"/>
  <c r="T10" s="1"/>
  <c r="Q20"/>
  <c r="Q8"/>
  <c r="Q14"/>
  <c r="U14" s="1"/>
  <c r="Q18"/>
  <c r="Q17"/>
  <c r="U17" s="1"/>
  <c r="Q16"/>
  <c r="U16" s="1"/>
  <c r="Q3"/>
  <c r="U3" s="1"/>
  <c r="Q15"/>
  <c r="U15" s="1"/>
  <c r="Q5"/>
  <c r="U5" s="1"/>
  <c r="Q13"/>
  <c r="U13" s="1"/>
  <c r="Q4"/>
  <c r="U4" s="1"/>
  <c r="Q21"/>
  <c r="U21" s="1"/>
  <c r="Q12"/>
  <c r="U12" s="1"/>
  <c r="Q19"/>
  <c r="U19" s="1"/>
  <c r="Q9"/>
  <c r="Q7"/>
  <c r="U7" s="1"/>
  <c r="R7"/>
  <c r="S7"/>
  <c r="R21"/>
  <c r="S21"/>
  <c r="R12"/>
  <c r="S12"/>
  <c r="R19"/>
  <c r="S19"/>
  <c r="R9"/>
  <c r="U9" s="1"/>
  <c r="S9"/>
  <c r="U6" l="1"/>
  <c r="T3"/>
  <c r="T20"/>
  <c r="T19"/>
  <c r="T12"/>
  <c r="U22"/>
  <c r="T18"/>
  <c r="U18"/>
  <c r="T16"/>
  <c r="U20"/>
  <c r="T5"/>
  <c r="T15"/>
  <c r="T8"/>
  <c r="T17"/>
  <c r="T9"/>
  <c r="T7"/>
  <c r="T13"/>
  <c r="T4"/>
  <c r="T21"/>
</calcChain>
</file>

<file path=xl/sharedStrings.xml><?xml version="1.0" encoding="utf-8"?>
<sst xmlns="http://schemas.openxmlformats.org/spreadsheetml/2006/main" count="109" uniqueCount="48">
  <si>
    <t>Cost per hour, on demand, USD</t>
  </si>
  <si>
    <t>AWS Instance name</t>
  </si>
  <si>
    <t>vCPU</t>
  </si>
  <si>
    <t>Architecture</t>
  </si>
  <si>
    <t>RAM</t>
  </si>
  <si>
    <t>Disk size</t>
  </si>
  <si>
    <t>Disk Type</t>
  </si>
  <si>
    <t>Network</t>
  </si>
  <si>
    <t>Linux</t>
  </si>
  <si>
    <t>Windows</t>
  </si>
  <si>
    <t>Insert, ms</t>
  </si>
  <si>
    <t>Commit, ms</t>
  </si>
  <si>
    <t>Update, ms</t>
  </si>
  <si>
    <t>Delete, ms</t>
  </si>
  <si>
    <t>Commit.ms</t>
  </si>
  <si>
    <t>Inserts per sec</t>
  </si>
  <si>
    <t>Update per sec</t>
  </si>
  <si>
    <t>Delete per sec</t>
  </si>
  <si>
    <t>i3en.xlarge</t>
  </si>
  <si>
    <t>x86_64</t>
  </si>
  <si>
    <t>ssd</t>
  </si>
  <si>
    <t>Up to 25 Gigabit</t>
  </si>
  <si>
    <t>c5ad.xlarge</t>
  </si>
  <si>
    <t>Up to 10 Gigabit</t>
  </si>
  <si>
    <t>i3.xlarge</t>
  </si>
  <si>
    <t>m5ad.xlarge</t>
  </si>
  <si>
    <t>m5.xlarge</t>
  </si>
  <si>
    <t>-</t>
  </si>
  <si>
    <t>t2.xlarge</t>
  </si>
  <si>
    <t>Moderate</t>
  </si>
  <si>
    <t>c3.2xlarge</t>
  </si>
  <si>
    <t>High</t>
  </si>
  <si>
    <t>c4.2xlarge</t>
  </si>
  <si>
    <t>c5d.xlarge</t>
  </si>
  <si>
    <t>m5d.2xlarge</t>
  </si>
  <si>
    <t>m5dn.xlarge</t>
  </si>
  <si>
    <t>m5dn.2xlarge</t>
  </si>
  <si>
    <t>r5ad.xlarge</t>
  </si>
  <si>
    <t>r5d.xlarge</t>
  </si>
  <si>
    <t>r5dn.xlarge</t>
  </si>
  <si>
    <t>z1d.xlarge</t>
  </si>
  <si>
    <t>c5.xlarge</t>
  </si>
  <si>
    <t>c5.2xlarge</t>
  </si>
  <si>
    <t>c5a.xlarge</t>
  </si>
  <si>
    <t>c5a.2xlarge</t>
  </si>
  <si>
    <t>Operations per 1 USD</t>
  </si>
  <si>
    <t>Operations (ins+upd+del)</t>
  </si>
  <si>
    <t>AWS Instance_Price</t>
  </si>
</sst>
</file>

<file path=xl/styles.xml><?xml version="1.0" encoding="utf-8"?>
<styleSheet xmlns="http://schemas.openxmlformats.org/spreadsheetml/2006/main">
  <fonts count="2"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1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1" fillId="2" borderId="0" xfId="0" applyFont="1" applyFill="1"/>
    <xf numFmtId="1" fontId="1" fillId="2" borderId="0" xfId="0" applyNumberFormat="1" applyFont="1" applyFill="1"/>
    <xf numFmtId="1" fontId="0" fillId="0" borderId="0" xfId="0" applyNumberFormat="1"/>
    <xf numFmtId="0" fontId="0" fillId="3" borderId="0" xfId="0" applyFill="1"/>
    <xf numFmtId="1" fontId="0" fillId="3" borderId="0" xfId="0" applyNumberFormat="1" applyFill="1"/>
    <xf numFmtId="0" fontId="0" fillId="4" borderId="0" xfId="0" applyFill="1"/>
    <xf numFmtId="1" fontId="0" fillId="4" borderId="0" xfId="0" applyNumberFormat="1" applyFill="1"/>
    <xf numFmtId="0" fontId="0" fillId="0" borderId="0" xfId="0" applyFont="1"/>
    <xf numFmtId="0" fontId="0" fillId="0" borderId="0" xfId="0"/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66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Sheet1!$T$2</c:f>
              <c:strCache>
                <c:ptCount val="1"/>
                <c:pt idx="0">
                  <c:v>Operations (ins+upd+del)</c:v>
                </c:pt>
              </c:strCache>
            </c:strRef>
          </c:tx>
          <c:cat>
            <c:strRef>
              <c:f>Sheet1!$A$3:$A$22</c:f>
              <c:strCache>
                <c:ptCount val="20"/>
                <c:pt idx="0">
                  <c:v>c4.2xlarge USD$0,454</c:v>
                </c:pt>
                <c:pt idx="1">
                  <c:v>c5a.2xlarge USD$0,348</c:v>
                </c:pt>
                <c:pt idx="2">
                  <c:v>c5.2xlarge USD$0,388</c:v>
                </c:pt>
                <c:pt idx="3">
                  <c:v>c3.2xlarge USD$0,516</c:v>
                </c:pt>
                <c:pt idx="4">
                  <c:v>i3en.xlarge USD$0,54</c:v>
                </c:pt>
                <c:pt idx="5">
                  <c:v>m5dn.2xlarge USD$0,648</c:v>
                </c:pt>
                <c:pt idx="6">
                  <c:v>m5.xlarge USD$0,23</c:v>
                </c:pt>
                <c:pt idx="7">
                  <c:v>m5d.2xlarge USD$0,544</c:v>
                </c:pt>
                <c:pt idx="8">
                  <c:v>t2.xlarge USD$0,2144</c:v>
                </c:pt>
                <c:pt idx="9">
                  <c:v>i3.xlarge USD$0,372</c:v>
                </c:pt>
                <c:pt idx="10">
                  <c:v>c5a.xlarge USD$0,174</c:v>
                </c:pt>
                <c:pt idx="11">
                  <c:v>r5ad.xlarge USD$0,316</c:v>
                </c:pt>
                <c:pt idx="12">
                  <c:v>c5.xlarge USD$0,194</c:v>
                </c:pt>
                <c:pt idx="13">
                  <c:v>z1d.xlarge USD$0,45</c:v>
                </c:pt>
                <c:pt idx="14">
                  <c:v>r5dn.xlarge USD$0,398</c:v>
                </c:pt>
                <c:pt idx="15">
                  <c:v>r5d.xlarge USD$0,346</c:v>
                </c:pt>
                <c:pt idx="16">
                  <c:v>m5ad.xlarge USD$0,25</c:v>
                </c:pt>
                <c:pt idx="17">
                  <c:v>m5dn.xlarge USD$0,324</c:v>
                </c:pt>
                <c:pt idx="18">
                  <c:v>c5ad.xlarge USD$0,2</c:v>
                </c:pt>
                <c:pt idx="19">
                  <c:v>c5d.xlarge USD$0,222</c:v>
                </c:pt>
              </c:strCache>
            </c:strRef>
          </c:cat>
          <c:val>
            <c:numRef>
              <c:f>Sheet1!$T$3:$T$22</c:f>
              <c:numCache>
                <c:formatCode>0</c:formatCode>
                <c:ptCount val="20"/>
                <c:pt idx="0">
                  <c:v>15667.757383152561</c:v>
                </c:pt>
                <c:pt idx="1">
                  <c:v>14101.379403923114</c:v>
                </c:pt>
                <c:pt idx="2">
                  <c:v>15884.82970955392</c:v>
                </c:pt>
                <c:pt idx="3">
                  <c:v>28660.30708369167</c:v>
                </c:pt>
                <c:pt idx="4">
                  <c:v>35948.329222325803</c:v>
                </c:pt>
                <c:pt idx="5">
                  <c:v>45197.900285177406</c:v>
                </c:pt>
                <c:pt idx="6">
                  <c:v>16477.509067934647</c:v>
                </c:pt>
                <c:pt idx="7">
                  <c:v>44150.335102326193</c:v>
                </c:pt>
                <c:pt idx="8">
                  <c:v>17416.256372109874</c:v>
                </c:pt>
                <c:pt idx="9">
                  <c:v>34060.860035192221</c:v>
                </c:pt>
                <c:pt idx="10">
                  <c:v>16517.355865507234</c:v>
                </c:pt>
                <c:pt idx="11">
                  <c:v>30045.076133649927</c:v>
                </c:pt>
                <c:pt idx="12">
                  <c:v>18935.636902448019</c:v>
                </c:pt>
                <c:pt idx="13">
                  <c:v>45833.912029775398</c:v>
                </c:pt>
                <c:pt idx="14">
                  <c:v>40791.508080246196</c:v>
                </c:pt>
                <c:pt idx="15">
                  <c:v>39505.207469995483</c:v>
                </c:pt>
                <c:pt idx="16">
                  <c:v>29007.302485741282</c:v>
                </c:pt>
                <c:pt idx="17">
                  <c:v>40143.349448900561</c:v>
                </c:pt>
                <c:pt idx="18">
                  <c:v>31390.277512918954</c:v>
                </c:pt>
                <c:pt idx="19">
                  <c:v>35708.828679782928</c:v>
                </c:pt>
              </c:numCache>
            </c:numRef>
          </c:val>
        </c:ser>
        <c:axId val="89037824"/>
        <c:axId val="89076480"/>
      </c:barChart>
      <c:catAx>
        <c:axId val="89037824"/>
        <c:scaling>
          <c:orientation val="minMax"/>
        </c:scaling>
        <c:axPos val="l"/>
        <c:tickLblPos val="nextTo"/>
        <c:crossAx val="89076480"/>
        <c:crosses val="autoZero"/>
        <c:auto val="1"/>
        <c:lblAlgn val="ctr"/>
        <c:lblOffset val="100"/>
      </c:catAx>
      <c:valAx>
        <c:axId val="89076480"/>
        <c:scaling>
          <c:orientation val="minMax"/>
        </c:scaling>
        <c:axPos val="b"/>
        <c:majorGridlines/>
        <c:numFmt formatCode="0" sourceLinked="1"/>
        <c:tickLblPos val="nextTo"/>
        <c:crossAx val="89037824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tx>
            <c:strRef>
              <c:f>Sheet1!$Q$2</c:f>
              <c:strCache>
                <c:ptCount val="1"/>
                <c:pt idx="0">
                  <c:v>Inserts per sec</c:v>
                </c:pt>
              </c:strCache>
            </c:strRef>
          </c:tx>
          <c:cat>
            <c:strRef>
              <c:f>Sheet1!$A$3:$A$22</c:f>
              <c:strCache>
                <c:ptCount val="20"/>
                <c:pt idx="0">
                  <c:v>c4.2xlarge USD$0,454</c:v>
                </c:pt>
                <c:pt idx="1">
                  <c:v>c5a.2xlarge USD$0,348</c:v>
                </c:pt>
                <c:pt idx="2">
                  <c:v>c5.2xlarge USD$0,388</c:v>
                </c:pt>
                <c:pt idx="3">
                  <c:v>c3.2xlarge USD$0,516</c:v>
                </c:pt>
                <c:pt idx="4">
                  <c:v>i3en.xlarge USD$0,54</c:v>
                </c:pt>
                <c:pt idx="5">
                  <c:v>m5dn.2xlarge USD$0,648</c:v>
                </c:pt>
                <c:pt idx="6">
                  <c:v>m5.xlarge USD$0,23</c:v>
                </c:pt>
                <c:pt idx="7">
                  <c:v>m5d.2xlarge USD$0,544</c:v>
                </c:pt>
                <c:pt idx="8">
                  <c:v>t2.xlarge USD$0,2144</c:v>
                </c:pt>
                <c:pt idx="9">
                  <c:v>i3.xlarge USD$0,372</c:v>
                </c:pt>
                <c:pt idx="10">
                  <c:v>c5a.xlarge USD$0,174</c:v>
                </c:pt>
                <c:pt idx="11">
                  <c:v>r5ad.xlarge USD$0,316</c:v>
                </c:pt>
                <c:pt idx="12">
                  <c:v>c5.xlarge USD$0,194</c:v>
                </c:pt>
                <c:pt idx="13">
                  <c:v>z1d.xlarge USD$0,45</c:v>
                </c:pt>
                <c:pt idx="14">
                  <c:v>r5dn.xlarge USD$0,398</c:v>
                </c:pt>
                <c:pt idx="15">
                  <c:v>r5d.xlarge USD$0,346</c:v>
                </c:pt>
                <c:pt idx="16">
                  <c:v>m5ad.xlarge USD$0,25</c:v>
                </c:pt>
                <c:pt idx="17">
                  <c:v>m5dn.xlarge USD$0,324</c:v>
                </c:pt>
                <c:pt idx="18">
                  <c:v>c5ad.xlarge USD$0,2</c:v>
                </c:pt>
                <c:pt idx="19">
                  <c:v>c5d.xlarge USD$0,222</c:v>
                </c:pt>
              </c:strCache>
            </c:strRef>
          </c:cat>
          <c:val>
            <c:numRef>
              <c:f>Sheet1!$Q$3:$Q$22</c:f>
              <c:numCache>
                <c:formatCode>0</c:formatCode>
                <c:ptCount val="20"/>
                <c:pt idx="0">
                  <c:v>5122.2423127948487</c:v>
                </c:pt>
                <c:pt idx="1">
                  <c:v>4739.2691099178692</c:v>
                </c:pt>
                <c:pt idx="2">
                  <c:v>5260.8874064877264</c:v>
                </c:pt>
                <c:pt idx="3">
                  <c:v>7537.4422443488029</c:v>
                </c:pt>
                <c:pt idx="4">
                  <c:v>9995.1023998240853</c:v>
                </c:pt>
                <c:pt idx="5">
                  <c:v>11959.004532462717</c:v>
                </c:pt>
                <c:pt idx="6">
                  <c:v>5305.6027164685902</c:v>
                </c:pt>
                <c:pt idx="7">
                  <c:v>11571.395510298542</c:v>
                </c:pt>
                <c:pt idx="8">
                  <c:v>5447.6912684404351</c:v>
                </c:pt>
                <c:pt idx="9">
                  <c:v>9526.3498837785319</c:v>
                </c:pt>
                <c:pt idx="10">
                  <c:v>5340.0261661282138</c:v>
                </c:pt>
                <c:pt idx="11">
                  <c:v>7817.3858661663535</c:v>
                </c:pt>
                <c:pt idx="12">
                  <c:v>5896.2959468861663</c:v>
                </c:pt>
                <c:pt idx="13">
                  <c:v>13060.115712625213</c:v>
                </c:pt>
                <c:pt idx="14">
                  <c:v>11622.231003463425</c:v>
                </c:pt>
                <c:pt idx="15">
                  <c:v>11366.348787778901</c:v>
                </c:pt>
                <c:pt idx="16">
                  <c:v>7081.0496948067585</c:v>
                </c:pt>
                <c:pt idx="17">
                  <c:v>11428.963278740985</c:v>
                </c:pt>
                <c:pt idx="18">
                  <c:v>9572.9506705851945</c:v>
                </c:pt>
                <c:pt idx="19">
                  <c:v>10291.030337957436</c:v>
                </c:pt>
              </c:numCache>
            </c:numRef>
          </c:val>
        </c:ser>
        <c:ser>
          <c:idx val="1"/>
          <c:order val="1"/>
          <c:tx>
            <c:strRef>
              <c:f>Sheet1!$R$2</c:f>
              <c:strCache>
                <c:ptCount val="1"/>
                <c:pt idx="0">
                  <c:v>Update per sec</c:v>
                </c:pt>
              </c:strCache>
            </c:strRef>
          </c:tx>
          <c:dLbls>
            <c:showVal val="1"/>
          </c:dLbls>
          <c:cat>
            <c:strRef>
              <c:f>Sheet1!$A$3:$A$22</c:f>
              <c:strCache>
                <c:ptCount val="20"/>
                <c:pt idx="0">
                  <c:v>c4.2xlarge USD$0,454</c:v>
                </c:pt>
                <c:pt idx="1">
                  <c:v>c5a.2xlarge USD$0,348</c:v>
                </c:pt>
                <c:pt idx="2">
                  <c:v>c5.2xlarge USD$0,388</c:v>
                </c:pt>
                <c:pt idx="3">
                  <c:v>c3.2xlarge USD$0,516</c:v>
                </c:pt>
                <c:pt idx="4">
                  <c:v>i3en.xlarge USD$0,54</c:v>
                </c:pt>
                <c:pt idx="5">
                  <c:v>m5dn.2xlarge USD$0,648</c:v>
                </c:pt>
                <c:pt idx="6">
                  <c:v>m5.xlarge USD$0,23</c:v>
                </c:pt>
                <c:pt idx="7">
                  <c:v>m5d.2xlarge USD$0,544</c:v>
                </c:pt>
                <c:pt idx="8">
                  <c:v>t2.xlarge USD$0,2144</c:v>
                </c:pt>
                <c:pt idx="9">
                  <c:v>i3.xlarge USD$0,372</c:v>
                </c:pt>
                <c:pt idx="10">
                  <c:v>c5a.xlarge USD$0,174</c:v>
                </c:pt>
                <c:pt idx="11">
                  <c:v>r5ad.xlarge USD$0,316</c:v>
                </c:pt>
                <c:pt idx="12">
                  <c:v>c5.xlarge USD$0,194</c:v>
                </c:pt>
                <c:pt idx="13">
                  <c:v>z1d.xlarge USD$0,45</c:v>
                </c:pt>
                <c:pt idx="14">
                  <c:v>r5dn.xlarge USD$0,398</c:v>
                </c:pt>
                <c:pt idx="15">
                  <c:v>r5d.xlarge USD$0,346</c:v>
                </c:pt>
                <c:pt idx="16">
                  <c:v>m5ad.xlarge USD$0,25</c:v>
                </c:pt>
                <c:pt idx="17">
                  <c:v>m5dn.xlarge USD$0,324</c:v>
                </c:pt>
                <c:pt idx="18">
                  <c:v>c5ad.xlarge USD$0,2</c:v>
                </c:pt>
                <c:pt idx="19">
                  <c:v>c5d.xlarge USD$0,222</c:v>
                </c:pt>
              </c:strCache>
            </c:strRef>
          </c:cat>
          <c:val>
            <c:numRef>
              <c:f>Sheet1!$R$3:$R$22</c:f>
              <c:numCache>
                <c:formatCode>0</c:formatCode>
                <c:ptCount val="20"/>
                <c:pt idx="0">
                  <c:v>4346.5788078203641</c:v>
                </c:pt>
                <c:pt idx="1">
                  <c:v>3807.4496559969234</c:v>
                </c:pt>
                <c:pt idx="2">
                  <c:v>4431.033184007515</c:v>
                </c:pt>
                <c:pt idx="3">
                  <c:v>6134.6306032182274</c:v>
                </c:pt>
                <c:pt idx="4">
                  <c:v>7995.7142971367339</c:v>
                </c:pt>
                <c:pt idx="5">
                  <c:v>9713.3587823333419</c:v>
                </c:pt>
                <c:pt idx="6">
                  <c:v>4234.3994139591214</c:v>
                </c:pt>
                <c:pt idx="7">
                  <c:v>9512.4851367419742</c:v>
                </c:pt>
                <c:pt idx="8">
                  <c:v>4771.2655304693017</c:v>
                </c:pt>
                <c:pt idx="9">
                  <c:v>7715.632643298587</c:v>
                </c:pt>
                <c:pt idx="10">
                  <c:v>4559.9843136539603</c:v>
                </c:pt>
                <c:pt idx="11">
                  <c:v>6044.8893483004795</c:v>
                </c:pt>
                <c:pt idx="12">
                  <c:v>5323.1129564569355</c:v>
                </c:pt>
                <c:pt idx="13">
                  <c:v>10714.323979728499</c:v>
                </c:pt>
                <c:pt idx="14">
                  <c:v>9272.7390743951855</c:v>
                </c:pt>
                <c:pt idx="15">
                  <c:v>8736.8292299358709</c:v>
                </c:pt>
                <c:pt idx="16">
                  <c:v>6103.217616327328</c:v>
                </c:pt>
                <c:pt idx="17">
                  <c:v>8983.5152495171369</c:v>
                </c:pt>
                <c:pt idx="18">
                  <c:v>8052.8913906538137</c:v>
                </c:pt>
                <c:pt idx="19">
                  <c:v>8638.7117952970857</c:v>
                </c:pt>
              </c:numCache>
            </c:numRef>
          </c:val>
        </c:ser>
        <c:ser>
          <c:idx val="2"/>
          <c:order val="2"/>
          <c:tx>
            <c:strRef>
              <c:f>Sheet1!$S$2</c:f>
              <c:strCache>
                <c:ptCount val="1"/>
                <c:pt idx="0">
                  <c:v>Delete per sec</c:v>
                </c:pt>
              </c:strCache>
            </c:strRef>
          </c:tx>
          <c:dLbls>
            <c:showVal val="1"/>
          </c:dLbls>
          <c:cat>
            <c:strRef>
              <c:f>Sheet1!$A$3:$A$22</c:f>
              <c:strCache>
                <c:ptCount val="20"/>
                <c:pt idx="0">
                  <c:v>c4.2xlarge USD$0,454</c:v>
                </c:pt>
                <c:pt idx="1">
                  <c:v>c5a.2xlarge USD$0,348</c:v>
                </c:pt>
                <c:pt idx="2">
                  <c:v>c5.2xlarge USD$0,388</c:v>
                </c:pt>
                <c:pt idx="3">
                  <c:v>c3.2xlarge USD$0,516</c:v>
                </c:pt>
                <c:pt idx="4">
                  <c:v>i3en.xlarge USD$0,54</c:v>
                </c:pt>
                <c:pt idx="5">
                  <c:v>m5dn.2xlarge USD$0,648</c:v>
                </c:pt>
                <c:pt idx="6">
                  <c:v>m5.xlarge USD$0,23</c:v>
                </c:pt>
                <c:pt idx="7">
                  <c:v>m5d.2xlarge USD$0,544</c:v>
                </c:pt>
                <c:pt idx="8">
                  <c:v>t2.xlarge USD$0,2144</c:v>
                </c:pt>
                <c:pt idx="9">
                  <c:v>i3.xlarge USD$0,372</c:v>
                </c:pt>
                <c:pt idx="10">
                  <c:v>c5a.xlarge USD$0,174</c:v>
                </c:pt>
                <c:pt idx="11">
                  <c:v>r5ad.xlarge USD$0,316</c:v>
                </c:pt>
                <c:pt idx="12">
                  <c:v>c5.xlarge USD$0,194</c:v>
                </c:pt>
                <c:pt idx="13">
                  <c:v>z1d.xlarge USD$0,45</c:v>
                </c:pt>
                <c:pt idx="14">
                  <c:v>r5dn.xlarge USD$0,398</c:v>
                </c:pt>
                <c:pt idx="15">
                  <c:v>r5d.xlarge USD$0,346</c:v>
                </c:pt>
                <c:pt idx="16">
                  <c:v>m5ad.xlarge USD$0,25</c:v>
                </c:pt>
                <c:pt idx="17">
                  <c:v>m5dn.xlarge USD$0,324</c:v>
                </c:pt>
                <c:pt idx="18">
                  <c:v>c5ad.xlarge USD$0,2</c:v>
                </c:pt>
                <c:pt idx="19">
                  <c:v>c5d.xlarge USD$0,222</c:v>
                </c:pt>
              </c:strCache>
            </c:strRef>
          </c:cat>
          <c:val>
            <c:numRef>
              <c:f>Sheet1!$S$3:$S$22</c:f>
              <c:numCache>
                <c:formatCode>0</c:formatCode>
                <c:ptCount val="20"/>
                <c:pt idx="0">
                  <c:v>6198.9362625373487</c:v>
                </c:pt>
                <c:pt idx="1">
                  <c:v>5554.6606380083213</c:v>
                </c:pt>
                <c:pt idx="2">
                  <c:v>6192.9091190586778</c:v>
                </c:pt>
                <c:pt idx="3">
                  <c:v>14988.234236124641</c:v>
                </c:pt>
                <c:pt idx="4">
                  <c:v>17957.512525364986</c:v>
                </c:pt>
                <c:pt idx="5">
                  <c:v>23525.536970381349</c:v>
                </c:pt>
                <c:pt idx="6">
                  <c:v>6937.5069375069379</c:v>
                </c:pt>
                <c:pt idx="7">
                  <c:v>23066.454455285679</c:v>
                </c:pt>
                <c:pt idx="8">
                  <c:v>7197.2995732001355</c:v>
                </c:pt>
                <c:pt idx="9">
                  <c:v>16818.877508115107</c:v>
                </c:pt>
                <c:pt idx="10">
                  <c:v>6617.3453857250624</c:v>
                </c:pt>
                <c:pt idx="11">
                  <c:v>16182.800919183092</c:v>
                </c:pt>
                <c:pt idx="12">
                  <c:v>7716.2279991049181</c:v>
                </c:pt>
                <c:pt idx="13">
                  <c:v>22059.472337421688</c:v>
                </c:pt>
                <c:pt idx="14">
                  <c:v>19896.538002387584</c:v>
                </c:pt>
                <c:pt idx="15">
                  <c:v>19402.029452280709</c:v>
                </c:pt>
                <c:pt idx="16">
                  <c:v>15823.035174607194</c:v>
                </c:pt>
                <c:pt idx="17">
                  <c:v>19730.870920642439</c:v>
                </c:pt>
                <c:pt idx="18">
                  <c:v>13764.435451679949</c:v>
                </c:pt>
                <c:pt idx="19">
                  <c:v>16779.086546528408</c:v>
                </c:pt>
              </c:numCache>
            </c:numRef>
          </c:val>
        </c:ser>
        <c:axId val="145236352"/>
        <c:axId val="145237888"/>
      </c:barChart>
      <c:catAx>
        <c:axId val="145236352"/>
        <c:scaling>
          <c:orientation val="minMax"/>
        </c:scaling>
        <c:axPos val="l"/>
        <c:tickLblPos val="nextTo"/>
        <c:crossAx val="145237888"/>
        <c:crosses val="autoZero"/>
        <c:auto val="1"/>
        <c:lblAlgn val="ctr"/>
        <c:lblOffset val="100"/>
      </c:catAx>
      <c:valAx>
        <c:axId val="145237888"/>
        <c:scaling>
          <c:orientation val="minMax"/>
        </c:scaling>
        <c:axPos val="b"/>
        <c:majorGridlines/>
        <c:numFmt formatCode="0" sourceLinked="1"/>
        <c:tickLblPos val="nextTo"/>
        <c:crossAx val="1452363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Sheet1!$U$2</c:f>
              <c:strCache>
                <c:ptCount val="1"/>
                <c:pt idx="0">
                  <c:v>Operations per 1 USD</c:v>
                </c:pt>
              </c:strCache>
            </c:strRef>
          </c:tx>
          <c:cat>
            <c:strRef>
              <c:f>Sheet1!$A$3:$A$22</c:f>
              <c:strCache>
                <c:ptCount val="20"/>
                <c:pt idx="0">
                  <c:v>c4.2xlarge USD$0,454</c:v>
                </c:pt>
                <c:pt idx="1">
                  <c:v>c5a.2xlarge USD$0,348</c:v>
                </c:pt>
                <c:pt idx="2">
                  <c:v>c5.2xlarge USD$0,388</c:v>
                </c:pt>
                <c:pt idx="3">
                  <c:v>c3.2xlarge USD$0,516</c:v>
                </c:pt>
                <c:pt idx="4">
                  <c:v>i3en.xlarge USD$0,54</c:v>
                </c:pt>
                <c:pt idx="5">
                  <c:v>m5dn.2xlarge USD$0,648</c:v>
                </c:pt>
                <c:pt idx="6">
                  <c:v>m5.xlarge USD$0,23</c:v>
                </c:pt>
                <c:pt idx="7">
                  <c:v>m5d.2xlarge USD$0,544</c:v>
                </c:pt>
                <c:pt idx="8">
                  <c:v>t2.xlarge USD$0,2144</c:v>
                </c:pt>
                <c:pt idx="9">
                  <c:v>i3.xlarge USD$0,372</c:v>
                </c:pt>
                <c:pt idx="10">
                  <c:v>c5a.xlarge USD$0,174</c:v>
                </c:pt>
                <c:pt idx="11">
                  <c:v>r5ad.xlarge USD$0,316</c:v>
                </c:pt>
                <c:pt idx="12">
                  <c:v>c5.xlarge USD$0,194</c:v>
                </c:pt>
                <c:pt idx="13">
                  <c:v>z1d.xlarge USD$0,45</c:v>
                </c:pt>
                <c:pt idx="14">
                  <c:v>r5dn.xlarge USD$0,398</c:v>
                </c:pt>
                <c:pt idx="15">
                  <c:v>r5d.xlarge USD$0,346</c:v>
                </c:pt>
                <c:pt idx="16">
                  <c:v>m5ad.xlarge USD$0,25</c:v>
                </c:pt>
                <c:pt idx="17">
                  <c:v>m5dn.xlarge USD$0,324</c:v>
                </c:pt>
                <c:pt idx="18">
                  <c:v>c5ad.xlarge USD$0,2</c:v>
                </c:pt>
                <c:pt idx="19">
                  <c:v>c5d.xlarge USD$0,222</c:v>
                </c:pt>
              </c:strCache>
            </c:strRef>
          </c:cat>
          <c:val>
            <c:numRef>
              <c:f>Sheet1!$U$3:$U$22</c:f>
              <c:numCache>
                <c:formatCode>0</c:formatCode>
                <c:ptCount val="20"/>
                <c:pt idx="0">
                  <c:v>124237723.74305995</c:v>
                </c:pt>
                <c:pt idx="1">
                  <c:v>145876338.6612736</c:v>
                </c:pt>
                <c:pt idx="2">
                  <c:v>147385017.92369616</c:v>
                </c:pt>
                <c:pt idx="3">
                  <c:v>199955630.81645349</c:v>
                </c:pt>
                <c:pt idx="4">
                  <c:v>239655528.14883867</c:v>
                </c:pt>
                <c:pt idx="5">
                  <c:v>251099446.02876335</c:v>
                </c:pt>
                <c:pt idx="6">
                  <c:v>257908837.58506402</c:v>
                </c:pt>
                <c:pt idx="7">
                  <c:v>292171335.23598212</c:v>
                </c:pt>
                <c:pt idx="8">
                  <c:v>292437140.57647175</c:v>
                </c:pt>
                <c:pt idx="9">
                  <c:v>329621226.14702147</c:v>
                </c:pt>
                <c:pt idx="10">
                  <c:v>341738397.21739107</c:v>
                </c:pt>
                <c:pt idx="11">
                  <c:v>342285677.4719612</c:v>
                </c:pt>
                <c:pt idx="12">
                  <c:v>351382952.82893229</c:v>
                </c:pt>
                <c:pt idx="13">
                  <c:v>366671296.23820317</c:v>
                </c:pt>
                <c:pt idx="14">
                  <c:v>368968414.79619676</c:v>
                </c:pt>
                <c:pt idx="15">
                  <c:v>411036840.72827673</c:v>
                </c:pt>
                <c:pt idx="16">
                  <c:v>417705155.79467446</c:v>
                </c:pt>
                <c:pt idx="17">
                  <c:v>446037216.09889513</c:v>
                </c:pt>
                <c:pt idx="18">
                  <c:v>565024995.2325412</c:v>
                </c:pt>
                <c:pt idx="19">
                  <c:v>579062086.69918263</c:v>
                </c:pt>
              </c:numCache>
            </c:numRef>
          </c:val>
        </c:ser>
        <c:axId val="86630784"/>
        <c:axId val="86632320"/>
      </c:barChart>
      <c:catAx>
        <c:axId val="86630784"/>
        <c:scaling>
          <c:orientation val="minMax"/>
        </c:scaling>
        <c:axPos val="l"/>
        <c:tickLblPos val="nextTo"/>
        <c:crossAx val="86632320"/>
        <c:crosses val="autoZero"/>
        <c:auto val="1"/>
        <c:lblAlgn val="ctr"/>
        <c:lblOffset val="100"/>
      </c:catAx>
      <c:valAx>
        <c:axId val="86632320"/>
        <c:scaling>
          <c:orientation val="minMax"/>
        </c:scaling>
        <c:axPos val="b"/>
        <c:majorGridlines/>
        <c:numFmt formatCode="0" sourceLinked="1"/>
        <c:tickLblPos val="nextTo"/>
        <c:crossAx val="86630784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8658</xdr:colOff>
      <xdr:row>23</xdr:row>
      <xdr:rowOff>25978</xdr:rowOff>
    </xdr:from>
    <xdr:to>
      <xdr:col>8</xdr:col>
      <xdr:colOff>337704</xdr:colOff>
      <xdr:row>53</xdr:row>
      <xdr:rowOff>129886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1385453</xdr:colOff>
      <xdr:row>23</xdr:row>
      <xdr:rowOff>69271</xdr:rowOff>
    </xdr:from>
    <xdr:to>
      <xdr:col>20</xdr:col>
      <xdr:colOff>138545</xdr:colOff>
      <xdr:row>57</xdr:row>
      <xdr:rowOff>17319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787975</xdr:colOff>
      <xdr:row>22</xdr:row>
      <xdr:rowOff>129886</xdr:rowOff>
    </xdr:from>
    <xdr:to>
      <xdr:col>14</xdr:col>
      <xdr:colOff>554181</xdr:colOff>
      <xdr:row>54</xdr:row>
      <xdr:rowOff>103909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2"/>
  <sheetViews>
    <sheetView tabSelected="1" zoomScale="110" zoomScaleNormal="110" workbookViewId="0">
      <selection activeCell="T20" sqref="T20"/>
    </sheetView>
  </sheetViews>
  <sheetFormatPr defaultColWidth="11.5703125" defaultRowHeight="12.75"/>
  <cols>
    <col min="1" max="1" width="23" style="10" customWidth="1"/>
    <col min="2" max="2" width="18.42578125" customWidth="1"/>
    <col min="7" max="7" width="17.85546875" customWidth="1"/>
    <col min="8" max="8" width="16.5703125" customWidth="1"/>
    <col min="9" max="9" width="17.28515625" customWidth="1"/>
    <col min="11" max="11" width="14.5703125" customWidth="1"/>
    <col min="16" max="16" width="21.28515625" customWidth="1"/>
    <col min="17" max="17" width="17" customWidth="1"/>
    <col min="18" max="19" width="14.140625" customWidth="1"/>
    <col min="20" max="20" width="22.28515625" customWidth="1"/>
    <col min="21" max="21" width="20" customWidth="1"/>
  </cols>
  <sheetData>
    <row r="1" spans="1:21">
      <c r="I1" s="11" t="s">
        <v>0</v>
      </c>
      <c r="J1" s="11"/>
    </row>
    <row r="2" spans="1:21">
      <c r="A2" s="10" t="s">
        <v>47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s="1" t="s">
        <v>11</v>
      </c>
      <c r="O2" t="s">
        <v>13</v>
      </c>
      <c r="P2" t="s">
        <v>14</v>
      </c>
      <c r="Q2" t="s">
        <v>15</v>
      </c>
      <c r="R2" t="s">
        <v>16</v>
      </c>
      <c r="S2" t="s">
        <v>17</v>
      </c>
      <c r="T2" s="10" t="s">
        <v>46</v>
      </c>
      <c r="U2" t="s">
        <v>45</v>
      </c>
    </row>
    <row r="3" spans="1:21">
      <c r="A3" s="10" t="str">
        <f>CONCATENATE(B3," USD$",I3)</f>
        <v>c4.2xlarge USD$0,454</v>
      </c>
      <c r="B3" s="10" t="s">
        <v>32</v>
      </c>
      <c r="C3">
        <v>8</v>
      </c>
      <c r="D3" t="s">
        <v>19</v>
      </c>
      <c r="E3">
        <v>15</v>
      </c>
      <c r="F3" t="s">
        <v>27</v>
      </c>
      <c r="G3" t="s">
        <v>27</v>
      </c>
      <c r="H3" t="s">
        <v>31</v>
      </c>
      <c r="I3">
        <v>0.45400000000000001</v>
      </c>
      <c r="J3">
        <v>0.82199999999999995</v>
      </c>
      <c r="K3">
        <v>115020</v>
      </c>
      <c r="L3">
        <v>80207</v>
      </c>
      <c r="M3">
        <v>148248</v>
      </c>
      <c r="N3">
        <v>81818</v>
      </c>
      <c r="O3">
        <v>78047</v>
      </c>
      <c r="P3">
        <v>83271</v>
      </c>
      <c r="Q3" s="4">
        <f>1000000/(K3+L3)*1000</f>
        <v>5122.2423127948487</v>
      </c>
      <c r="R3" s="4">
        <f>1000000/(M3+N3)*1000</f>
        <v>4346.5788078203641</v>
      </c>
      <c r="S3" s="4">
        <f>1000000/(O3+P3)*1000</f>
        <v>6198.9362625373487</v>
      </c>
      <c r="T3" s="4">
        <f>Q3+R3+S3</f>
        <v>15667.757383152561</v>
      </c>
      <c r="U3" s="4">
        <f>(Q3+R3+S3)*3600/I3</f>
        <v>124237723.74305995</v>
      </c>
    </row>
    <row r="4" spans="1:21">
      <c r="A4" s="10" t="str">
        <f>CONCATENATE(B4," USD$",I4)</f>
        <v>c5a.2xlarge USD$0,348</v>
      </c>
      <c r="B4" s="10" t="s">
        <v>44</v>
      </c>
      <c r="C4" s="10">
        <v>8</v>
      </c>
      <c r="D4" s="10" t="s">
        <v>19</v>
      </c>
      <c r="E4" s="10">
        <v>16</v>
      </c>
      <c r="F4" s="10" t="s">
        <v>27</v>
      </c>
      <c r="G4" s="10" t="s">
        <v>27</v>
      </c>
      <c r="H4" s="10" t="s">
        <v>23</v>
      </c>
      <c r="I4" s="10">
        <v>0.34799999999999998</v>
      </c>
      <c r="J4" s="10">
        <v>0.71599999999999997</v>
      </c>
      <c r="K4" s="10">
        <v>117838</v>
      </c>
      <c r="L4" s="10">
        <v>93165</v>
      </c>
      <c r="M4" s="10">
        <v>162783</v>
      </c>
      <c r="N4" s="10">
        <v>99860</v>
      </c>
      <c r="O4" s="10">
        <v>83083</v>
      </c>
      <c r="P4" s="10">
        <v>96946</v>
      </c>
      <c r="Q4" s="4">
        <f>1000000/(K4+L4)*1000</f>
        <v>4739.2691099178692</v>
      </c>
      <c r="R4" s="4">
        <f>1000000/(M4+N4)*1000</f>
        <v>3807.4496559969234</v>
      </c>
      <c r="S4" s="4">
        <f>1000000/(O4+P4)*1000</f>
        <v>5554.6606380083213</v>
      </c>
      <c r="T4" s="4">
        <f>Q4+R4+S4</f>
        <v>14101.379403923114</v>
      </c>
      <c r="U4" s="4">
        <f>(Q4+R4+S4)*3600/I4</f>
        <v>145876338.6612736</v>
      </c>
    </row>
    <row r="5" spans="1:21">
      <c r="A5" s="10" t="str">
        <f>CONCATENATE(B5," USD$",I5)</f>
        <v>c5.2xlarge USD$0,388</v>
      </c>
      <c r="B5" t="s">
        <v>42</v>
      </c>
      <c r="C5" s="10">
        <v>8</v>
      </c>
      <c r="D5" s="10" t="s">
        <v>19</v>
      </c>
      <c r="E5" s="10">
        <v>16</v>
      </c>
      <c r="F5" s="10" t="s">
        <v>27</v>
      </c>
      <c r="G5" s="10" t="s">
        <v>27</v>
      </c>
      <c r="H5" s="10" t="s">
        <v>23</v>
      </c>
      <c r="I5">
        <v>0.38800000000000001</v>
      </c>
      <c r="J5">
        <v>0.75600000000000001</v>
      </c>
      <c r="K5">
        <v>109743</v>
      </c>
      <c r="L5">
        <v>80339</v>
      </c>
      <c r="M5">
        <v>143011</v>
      </c>
      <c r="N5">
        <v>82670</v>
      </c>
      <c r="O5">
        <v>78311</v>
      </c>
      <c r="P5">
        <v>83164</v>
      </c>
      <c r="Q5" s="4">
        <f>1000000/(K5+L5)*1000</f>
        <v>5260.8874064877264</v>
      </c>
      <c r="R5" s="4">
        <f>1000000/(M5+N5)*1000</f>
        <v>4431.033184007515</v>
      </c>
      <c r="S5" s="4">
        <f>1000000/(O5+P5)*1000</f>
        <v>6192.9091190586778</v>
      </c>
      <c r="T5" s="4">
        <f>Q5+R5+S5</f>
        <v>15884.82970955392</v>
      </c>
      <c r="U5" s="4">
        <f>(Q5+R5+S5)*3600/I5</f>
        <v>147385017.92369616</v>
      </c>
    </row>
    <row r="6" spans="1:21">
      <c r="A6" s="10" t="str">
        <f>CONCATENATE(B6," USD$",I6)</f>
        <v>c3.2xlarge USD$0,516</v>
      </c>
      <c r="B6" t="s">
        <v>30</v>
      </c>
      <c r="C6">
        <v>8</v>
      </c>
      <c r="D6" t="s">
        <v>19</v>
      </c>
      <c r="E6">
        <v>16</v>
      </c>
      <c r="F6">
        <v>160</v>
      </c>
      <c r="G6" t="s">
        <v>20</v>
      </c>
      <c r="H6" t="s">
        <v>31</v>
      </c>
      <c r="I6">
        <v>0.51600000000000001</v>
      </c>
      <c r="J6">
        <v>0.84799999999999998</v>
      </c>
      <c r="K6">
        <v>112768</v>
      </c>
      <c r="L6">
        <v>19903</v>
      </c>
      <c r="M6">
        <v>142118</v>
      </c>
      <c r="N6">
        <v>20891</v>
      </c>
      <c r="O6">
        <v>45331</v>
      </c>
      <c r="P6">
        <v>21388</v>
      </c>
      <c r="Q6" s="4">
        <f>1000000/(K6+L6)*1000</f>
        <v>7537.4422443488029</v>
      </c>
      <c r="R6" s="4">
        <f>1000000/(M6+N6)*1000</f>
        <v>6134.6306032182274</v>
      </c>
      <c r="S6" s="4">
        <f>1000000/(O6+P6)*1000</f>
        <v>14988.234236124641</v>
      </c>
      <c r="T6" s="4">
        <f>Q6+R6+S6</f>
        <v>28660.30708369167</v>
      </c>
      <c r="U6" s="4">
        <f>(Q6+R6+S6)*3600/I6</f>
        <v>199955630.81645349</v>
      </c>
    </row>
    <row r="7" spans="1:21">
      <c r="A7" s="10" t="str">
        <f>CONCATENATE(B7," USD$",I7)</f>
        <v>i3en.xlarge USD$0,54</v>
      </c>
      <c r="B7" t="s">
        <v>18</v>
      </c>
      <c r="C7">
        <v>4</v>
      </c>
      <c r="D7" t="s">
        <v>19</v>
      </c>
      <c r="E7">
        <v>32</v>
      </c>
      <c r="F7">
        <v>2500</v>
      </c>
      <c r="G7" t="s">
        <v>20</v>
      </c>
      <c r="H7" t="s">
        <v>21</v>
      </c>
      <c r="I7">
        <v>0.54</v>
      </c>
      <c r="J7">
        <v>0.72399999999999998</v>
      </c>
      <c r="K7">
        <v>90516</v>
      </c>
      <c r="L7">
        <v>9533</v>
      </c>
      <c r="M7">
        <v>115050</v>
      </c>
      <c r="N7">
        <v>10017</v>
      </c>
      <c r="O7">
        <v>44184</v>
      </c>
      <c r="P7">
        <v>11503</v>
      </c>
      <c r="Q7" s="4">
        <f>1000000/(K7+L7)*1000</f>
        <v>9995.1023998240853</v>
      </c>
      <c r="R7" s="4">
        <f>1000000/(M7+N7)*1000</f>
        <v>7995.7142971367339</v>
      </c>
      <c r="S7" s="4">
        <f>1000000/(O7+P7)*1000</f>
        <v>17957.512525364986</v>
      </c>
      <c r="T7" s="4">
        <f>Q7+R7+S7</f>
        <v>35948.329222325803</v>
      </c>
      <c r="U7" s="4">
        <f>(Q7+R7+S7)*3600/I7</f>
        <v>239655528.14883867</v>
      </c>
    </row>
    <row r="8" spans="1:21">
      <c r="A8" s="10" t="str">
        <f>CONCATENATE(B8," USD$",I8)</f>
        <v>m5dn.2xlarge USD$0,648</v>
      </c>
      <c r="B8" s="10" t="s">
        <v>36</v>
      </c>
      <c r="C8" s="10">
        <v>8</v>
      </c>
      <c r="D8" s="10" t="s">
        <v>19</v>
      </c>
      <c r="E8" s="10">
        <v>32</v>
      </c>
      <c r="F8" s="10">
        <v>300</v>
      </c>
      <c r="G8" s="10" t="s">
        <v>20</v>
      </c>
      <c r="H8" s="10" t="s">
        <v>21</v>
      </c>
      <c r="I8" s="10">
        <v>0.64800000000000002</v>
      </c>
      <c r="J8" s="10">
        <v>1.016</v>
      </c>
      <c r="K8" s="10">
        <v>74723</v>
      </c>
      <c r="L8" s="10">
        <v>8896</v>
      </c>
      <c r="M8" s="10">
        <v>93507</v>
      </c>
      <c r="N8" s="10">
        <v>9444</v>
      </c>
      <c r="O8" s="10">
        <v>32517</v>
      </c>
      <c r="P8" s="10">
        <v>9990</v>
      </c>
      <c r="Q8" s="4">
        <f>1000000/(K8+L8)*1000</f>
        <v>11959.004532462717</v>
      </c>
      <c r="R8" s="4">
        <f>1000000/(M8+N8)*1000</f>
        <v>9713.3587823333419</v>
      </c>
      <c r="S8" s="4">
        <f>1000000/(O8+P8)*1000</f>
        <v>23525.536970381349</v>
      </c>
      <c r="T8" s="4">
        <f>Q8+R8+S8</f>
        <v>45197.900285177406</v>
      </c>
      <c r="U8" s="4">
        <f>(Q8+R8+S8)*3600/I8</f>
        <v>251099446.02876335</v>
      </c>
    </row>
    <row r="9" spans="1:21">
      <c r="A9" s="10" t="str">
        <f>CONCATENATE(B9," USD$",I9)</f>
        <v>m5.xlarge USD$0,23</v>
      </c>
      <c r="B9" t="s">
        <v>26</v>
      </c>
      <c r="C9" s="10">
        <v>4</v>
      </c>
      <c r="D9" s="10" t="s">
        <v>19</v>
      </c>
      <c r="E9" s="10">
        <v>16</v>
      </c>
      <c r="F9" s="10" t="s">
        <v>27</v>
      </c>
      <c r="G9" s="10" t="s">
        <v>27</v>
      </c>
      <c r="H9" s="10" t="s">
        <v>23</v>
      </c>
      <c r="I9">
        <v>0.23</v>
      </c>
      <c r="J9">
        <v>0.41400000000000003</v>
      </c>
      <c r="K9">
        <v>116894</v>
      </c>
      <c r="L9">
        <v>71586</v>
      </c>
      <c r="M9">
        <v>161441</v>
      </c>
      <c r="N9">
        <v>74720</v>
      </c>
      <c r="O9">
        <v>75999</v>
      </c>
      <c r="P9">
        <v>68145</v>
      </c>
      <c r="Q9" s="4">
        <f>1000000/(K9+L9)*1000</f>
        <v>5305.6027164685902</v>
      </c>
      <c r="R9" s="4">
        <f>1000000/(M9+N9)*1000</f>
        <v>4234.3994139591214</v>
      </c>
      <c r="S9" s="4">
        <f>1000000/(O9+P9)*1000</f>
        <v>6937.5069375069379</v>
      </c>
      <c r="T9" s="4">
        <f>Q9+R9+S9</f>
        <v>16477.509067934647</v>
      </c>
      <c r="U9" s="4">
        <f>(Q9+R9+S9)*3600/I9</f>
        <v>257908837.58506402</v>
      </c>
    </row>
    <row r="10" spans="1:21">
      <c r="A10" s="10" t="str">
        <f>CONCATENATE(B10," USD$",I10)</f>
        <v>m5d.2xlarge USD$0,544</v>
      </c>
      <c r="B10" s="10" t="s">
        <v>34</v>
      </c>
      <c r="C10" s="10">
        <v>8</v>
      </c>
      <c r="D10" s="10" t="s">
        <v>19</v>
      </c>
      <c r="E10" s="10">
        <v>32</v>
      </c>
      <c r="F10" s="10">
        <v>300</v>
      </c>
      <c r="G10" s="10" t="s">
        <v>20</v>
      </c>
      <c r="H10" s="10" t="s">
        <v>23</v>
      </c>
      <c r="I10" s="10">
        <v>0.54400000000000004</v>
      </c>
      <c r="J10" s="10">
        <v>0.91200000000000003</v>
      </c>
      <c r="K10" s="10">
        <v>76606</v>
      </c>
      <c r="L10" s="10">
        <v>9814</v>
      </c>
      <c r="M10" s="10">
        <v>95145</v>
      </c>
      <c r="N10" s="10">
        <v>9980</v>
      </c>
      <c r="O10" s="10">
        <v>32794</v>
      </c>
      <c r="P10" s="10">
        <v>10559</v>
      </c>
      <c r="Q10" s="4">
        <f>1000000/(K10+L10)*1000</f>
        <v>11571.395510298542</v>
      </c>
      <c r="R10" s="4">
        <f>1000000/(M10+N10)*1000</f>
        <v>9512.4851367419742</v>
      </c>
      <c r="S10" s="4">
        <f>1000000/(O10+P10)*1000</f>
        <v>23066.454455285679</v>
      </c>
      <c r="T10" s="4">
        <f>Q10+R10+S10</f>
        <v>44150.335102326193</v>
      </c>
      <c r="U10" s="4">
        <f>(Q10+R10+S10)*3600/I10</f>
        <v>292171335.23598212</v>
      </c>
    </row>
    <row r="11" spans="1:21">
      <c r="A11" s="10" t="str">
        <f>CONCATENATE(B11," USD$",I11)</f>
        <v>t2.xlarge USD$0,2144</v>
      </c>
      <c r="B11" s="10" t="s">
        <v>28</v>
      </c>
      <c r="C11" s="10">
        <v>4</v>
      </c>
      <c r="D11" s="10" t="s">
        <v>19</v>
      </c>
      <c r="E11" s="10">
        <v>16</v>
      </c>
      <c r="F11" s="10" t="s">
        <v>27</v>
      </c>
      <c r="G11" s="10" t="s">
        <v>27</v>
      </c>
      <c r="H11" s="10" t="s">
        <v>29</v>
      </c>
      <c r="I11" s="10">
        <v>0.21440000000000001</v>
      </c>
      <c r="J11" s="10">
        <v>0.25540000000000002</v>
      </c>
      <c r="K11" s="10">
        <v>119384</v>
      </c>
      <c r="L11" s="10">
        <v>64180</v>
      </c>
      <c r="M11" s="10">
        <v>141351</v>
      </c>
      <c r="N11" s="10">
        <v>68237</v>
      </c>
      <c r="O11" s="10">
        <v>72343</v>
      </c>
      <c r="P11" s="10">
        <v>66598</v>
      </c>
      <c r="Q11" s="4">
        <v>5447.6912684404351</v>
      </c>
      <c r="R11" s="4">
        <v>4771.2655304693017</v>
      </c>
      <c r="S11" s="4">
        <v>7197.2995732001355</v>
      </c>
      <c r="T11" s="4">
        <f>Q11+R11+S11</f>
        <v>17416.256372109874</v>
      </c>
      <c r="U11" s="4">
        <f>(Q11+R11+S11)*3600/I11</f>
        <v>292437140.57647175</v>
      </c>
    </row>
    <row r="12" spans="1:21">
      <c r="A12" s="10" t="str">
        <f>CONCATENATE(B12," USD$",I12)</f>
        <v>i3.xlarge USD$0,372</v>
      </c>
      <c r="B12" s="10" t="s">
        <v>24</v>
      </c>
      <c r="C12" s="10">
        <v>4</v>
      </c>
      <c r="D12" s="10" t="s">
        <v>19</v>
      </c>
      <c r="E12" s="10">
        <v>30.5</v>
      </c>
      <c r="F12" s="10">
        <v>950</v>
      </c>
      <c r="G12" s="10" t="s">
        <v>20</v>
      </c>
      <c r="H12" s="10" t="s">
        <v>23</v>
      </c>
      <c r="I12" s="10">
        <v>0.372</v>
      </c>
      <c r="J12" s="10">
        <v>0.55600000000000005</v>
      </c>
      <c r="K12" s="10">
        <v>92153</v>
      </c>
      <c r="L12" s="10">
        <v>12819</v>
      </c>
      <c r="M12" s="10">
        <v>116606</v>
      </c>
      <c r="N12" s="10">
        <v>13001</v>
      </c>
      <c r="O12" s="10">
        <v>46051</v>
      </c>
      <c r="P12" s="10">
        <v>13406</v>
      </c>
      <c r="Q12" s="4">
        <f>1000000/(K12+L12)*1000</f>
        <v>9526.3498837785319</v>
      </c>
      <c r="R12" s="4">
        <f>1000000/(M12+N12)*1000</f>
        <v>7715.632643298587</v>
      </c>
      <c r="S12" s="4">
        <f>1000000/(O12+P12)*1000</f>
        <v>16818.877508115107</v>
      </c>
      <c r="T12" s="4">
        <f>Q12+R12+S12</f>
        <v>34060.860035192221</v>
      </c>
      <c r="U12" s="4">
        <f>(Q12+R12+S12)*3600/I12</f>
        <v>329621226.14702147</v>
      </c>
    </row>
    <row r="13" spans="1:21">
      <c r="A13" s="10" t="str">
        <f>CONCATENATE(B13," USD$",I13)</f>
        <v>c5a.xlarge USD$0,174</v>
      </c>
      <c r="B13" s="10" t="s">
        <v>43</v>
      </c>
      <c r="C13" s="10">
        <v>4</v>
      </c>
      <c r="D13" s="10" t="s">
        <v>19</v>
      </c>
      <c r="E13" s="10">
        <v>8</v>
      </c>
      <c r="F13" s="10" t="s">
        <v>27</v>
      </c>
      <c r="G13" s="10" t="s">
        <v>27</v>
      </c>
      <c r="H13" s="10" t="s">
        <v>23</v>
      </c>
      <c r="I13" s="10">
        <v>0.17399999999999999</v>
      </c>
      <c r="J13" s="10">
        <v>0.35799999999999998</v>
      </c>
      <c r="K13" s="10">
        <v>112340</v>
      </c>
      <c r="L13" s="10">
        <v>74925</v>
      </c>
      <c r="M13" s="10">
        <v>141273</v>
      </c>
      <c r="N13" s="10">
        <v>78026</v>
      </c>
      <c r="O13" s="10">
        <v>72215</v>
      </c>
      <c r="P13" s="10">
        <v>78903</v>
      </c>
      <c r="Q13" s="4">
        <f>1000000/(K13+L13)*1000</f>
        <v>5340.0261661282138</v>
      </c>
      <c r="R13" s="4">
        <f>1000000/(M13+N13)*1000</f>
        <v>4559.9843136539603</v>
      </c>
      <c r="S13" s="4">
        <f>1000000/(O13+P13)*1000</f>
        <v>6617.3453857250624</v>
      </c>
      <c r="T13" s="4">
        <f>Q13+R13+S13</f>
        <v>16517.355865507234</v>
      </c>
      <c r="U13" s="4">
        <f>(Q13+R13+S13)*3600/I13</f>
        <v>341738397.21739107</v>
      </c>
    </row>
    <row r="14" spans="1:21" s="7" customFormat="1">
      <c r="A14" s="10" t="str">
        <f>CONCATENATE(B14," USD$",I14)</f>
        <v>r5ad.xlarge USD$0,316</v>
      </c>
      <c r="B14" s="10" t="s">
        <v>37</v>
      </c>
      <c r="C14" s="10">
        <v>4</v>
      </c>
      <c r="D14" s="10" t="s">
        <v>19</v>
      </c>
      <c r="E14" s="10">
        <v>32</v>
      </c>
      <c r="F14" s="10">
        <v>150</v>
      </c>
      <c r="G14" s="10" t="s">
        <v>20</v>
      </c>
      <c r="H14" s="10" t="s">
        <v>23</v>
      </c>
      <c r="I14" s="10">
        <v>0.316</v>
      </c>
      <c r="J14" s="10">
        <v>0.5</v>
      </c>
      <c r="K14" s="10">
        <v>116525</v>
      </c>
      <c r="L14" s="10">
        <v>11395</v>
      </c>
      <c r="M14" s="10">
        <v>153725</v>
      </c>
      <c r="N14" s="10">
        <v>11704</v>
      </c>
      <c r="O14" s="10">
        <v>49564</v>
      </c>
      <c r="P14" s="10">
        <v>12230</v>
      </c>
      <c r="Q14" s="4">
        <f>1000000/(K14+L14)*1000</f>
        <v>7817.3858661663535</v>
      </c>
      <c r="R14" s="4">
        <f>1000000/(M14+N14)*1000</f>
        <v>6044.8893483004795</v>
      </c>
      <c r="S14" s="4">
        <f>1000000/(O14+P14)*1000</f>
        <v>16182.800919183092</v>
      </c>
      <c r="T14" s="4">
        <f>Q14+R14+S14</f>
        <v>30045.076133649927</v>
      </c>
      <c r="U14" s="4">
        <f>(Q14+R14+S14)*3600/I14</f>
        <v>342285677.4719612</v>
      </c>
    </row>
    <row r="15" spans="1:21">
      <c r="A15" s="10" t="str">
        <f>CONCATENATE(B15," USD$",I15)</f>
        <v>c5.xlarge USD$0,194</v>
      </c>
      <c r="B15" s="10" t="s">
        <v>41</v>
      </c>
      <c r="C15" s="9">
        <v>4</v>
      </c>
      <c r="D15" s="9" t="s">
        <v>19</v>
      </c>
      <c r="E15" s="9">
        <v>8</v>
      </c>
      <c r="F15" s="9" t="s">
        <v>27</v>
      </c>
      <c r="G15" s="9" t="s">
        <v>27</v>
      </c>
      <c r="H15" s="9" t="s">
        <v>23</v>
      </c>
      <c r="I15" s="10">
        <v>0.19400000000000001</v>
      </c>
      <c r="J15" s="10">
        <v>0.378</v>
      </c>
      <c r="K15" s="10">
        <v>109124</v>
      </c>
      <c r="L15" s="10">
        <v>60474</v>
      </c>
      <c r="M15" s="10">
        <v>123075</v>
      </c>
      <c r="N15" s="10">
        <v>64785</v>
      </c>
      <c r="O15" s="10">
        <v>65562</v>
      </c>
      <c r="P15" s="10">
        <v>64035</v>
      </c>
      <c r="Q15" s="4">
        <f>1000000/(K15+L15)*1000</f>
        <v>5896.2959468861663</v>
      </c>
      <c r="R15" s="4">
        <f>1000000/(M15+N15)*1000</f>
        <v>5323.1129564569355</v>
      </c>
      <c r="S15" s="4">
        <f>1000000/(O15+P15)*1000</f>
        <v>7716.2279991049181</v>
      </c>
      <c r="T15" s="4">
        <f>Q15+R15+S15</f>
        <v>18935.636902448019</v>
      </c>
      <c r="U15" s="4">
        <f>(Q15+R15+S15)*3600/I15</f>
        <v>351382952.82893229</v>
      </c>
    </row>
    <row r="16" spans="1:21">
      <c r="A16" s="10" t="str">
        <f>CONCATENATE(B16," USD$",I16)</f>
        <v>z1d.xlarge USD$0,45</v>
      </c>
      <c r="B16" t="s">
        <v>40</v>
      </c>
      <c r="C16">
        <v>4</v>
      </c>
      <c r="D16" t="s">
        <v>19</v>
      </c>
      <c r="E16">
        <v>32</v>
      </c>
      <c r="F16">
        <v>150</v>
      </c>
      <c r="G16" t="s">
        <v>20</v>
      </c>
      <c r="H16" t="s">
        <v>23</v>
      </c>
      <c r="I16">
        <v>0.45</v>
      </c>
      <c r="J16">
        <v>0.63400000000000001</v>
      </c>
      <c r="K16">
        <v>65591</v>
      </c>
      <c r="L16">
        <v>10978</v>
      </c>
      <c r="M16">
        <v>82034</v>
      </c>
      <c r="N16">
        <v>11299</v>
      </c>
      <c r="O16">
        <v>33930</v>
      </c>
      <c r="P16">
        <v>11402</v>
      </c>
      <c r="Q16" s="4">
        <f>1000000/(K16+L16)*1000</f>
        <v>13060.115712625213</v>
      </c>
      <c r="R16" s="4">
        <f>1000000/(M16+N16)*1000</f>
        <v>10714.323979728499</v>
      </c>
      <c r="S16" s="4">
        <f>1000000/(O16+P16)*1000</f>
        <v>22059.472337421688</v>
      </c>
      <c r="T16" s="4">
        <f>Q16+R16+S16</f>
        <v>45833.912029775398</v>
      </c>
      <c r="U16" s="4">
        <f>(Q16+R16+S16)*3600/I16</f>
        <v>366671296.23820317</v>
      </c>
    </row>
    <row r="17" spans="1:21">
      <c r="A17" s="10" t="str">
        <f>CONCATENATE(B17," USD$",I17)</f>
        <v>r5dn.xlarge USD$0,398</v>
      </c>
      <c r="B17" s="5" t="s">
        <v>39</v>
      </c>
      <c r="C17" s="5">
        <v>4</v>
      </c>
      <c r="D17" s="5" t="s">
        <v>19</v>
      </c>
      <c r="E17" s="5">
        <v>32</v>
      </c>
      <c r="F17" s="5">
        <v>150</v>
      </c>
      <c r="G17" s="5" t="s">
        <v>20</v>
      </c>
      <c r="H17" s="5" t="s">
        <v>21</v>
      </c>
      <c r="I17" s="5">
        <v>0.39800000000000002</v>
      </c>
      <c r="J17" s="5">
        <v>0.58199999999999996</v>
      </c>
      <c r="K17" s="5">
        <v>74871</v>
      </c>
      <c r="L17" s="5">
        <v>11171</v>
      </c>
      <c r="M17" s="5">
        <v>96417</v>
      </c>
      <c r="N17" s="5">
        <v>11426</v>
      </c>
      <c r="O17" s="5">
        <v>39179</v>
      </c>
      <c r="P17" s="5">
        <v>11081</v>
      </c>
      <c r="Q17" s="6">
        <f>1000000/(K17+L17)*1000</f>
        <v>11622.231003463425</v>
      </c>
      <c r="R17" s="6">
        <f>1000000/(M17+N17)*1000</f>
        <v>9272.7390743951855</v>
      </c>
      <c r="S17" s="6">
        <f>1000000/(O17+P17)*1000</f>
        <v>19896.538002387584</v>
      </c>
      <c r="T17" s="4">
        <f>Q17+R17+S17</f>
        <v>40791.508080246196</v>
      </c>
      <c r="U17" s="4">
        <f>(Q17+R17+S17)*3600/I17</f>
        <v>368968414.79619676</v>
      </c>
    </row>
    <row r="18" spans="1:21" s="7" customFormat="1">
      <c r="A18" s="10" t="str">
        <f>CONCATENATE(B18," USD$",I18)</f>
        <v>r5d.xlarge USD$0,346</v>
      </c>
      <c r="B18" s="10" t="s">
        <v>38</v>
      </c>
      <c r="C18" s="10">
        <v>4</v>
      </c>
      <c r="D18" s="10" t="s">
        <v>19</v>
      </c>
      <c r="E18" s="10">
        <v>32</v>
      </c>
      <c r="F18" s="10">
        <v>150</v>
      </c>
      <c r="G18" s="10" t="s">
        <v>20</v>
      </c>
      <c r="H18" s="10" t="s">
        <v>23</v>
      </c>
      <c r="I18" s="10">
        <v>0.34599999999999997</v>
      </c>
      <c r="J18" s="10">
        <v>0.53</v>
      </c>
      <c r="K18" s="10">
        <v>77003</v>
      </c>
      <c r="L18" s="10">
        <v>10976</v>
      </c>
      <c r="M18" s="10">
        <v>103254</v>
      </c>
      <c r="N18" s="10">
        <v>11204</v>
      </c>
      <c r="O18" s="10">
        <v>40132</v>
      </c>
      <c r="P18" s="10">
        <v>11409</v>
      </c>
      <c r="Q18" s="4">
        <f>1000000/(K18+L18)*1000</f>
        <v>11366.348787778901</v>
      </c>
      <c r="R18" s="4">
        <f>1000000/(M18+N18)*1000</f>
        <v>8736.8292299358709</v>
      </c>
      <c r="S18" s="4">
        <f>1000000/(O18+P18)*1000</f>
        <v>19402.029452280709</v>
      </c>
      <c r="T18" s="4">
        <f>Q18+R18+S18</f>
        <v>39505.207469995483</v>
      </c>
      <c r="U18" s="4">
        <f>(Q18+R18+S18)*3600/I18</f>
        <v>411036840.72827673</v>
      </c>
    </row>
    <row r="19" spans="1:21">
      <c r="A19" s="10" t="str">
        <f>CONCATENATE(B19," USD$",I19)</f>
        <v>m5ad.xlarge USD$0,25</v>
      </c>
      <c r="B19" s="7" t="s">
        <v>25</v>
      </c>
      <c r="C19" s="7">
        <v>4</v>
      </c>
      <c r="D19" s="7" t="s">
        <v>19</v>
      </c>
      <c r="E19" s="7">
        <v>16</v>
      </c>
      <c r="F19" s="7">
        <v>150</v>
      </c>
      <c r="G19" s="7" t="s">
        <v>20</v>
      </c>
      <c r="H19" s="7" t="s">
        <v>23</v>
      </c>
      <c r="I19" s="7">
        <v>0.25</v>
      </c>
      <c r="J19" s="7">
        <v>0.434</v>
      </c>
      <c r="K19" s="7">
        <v>130098</v>
      </c>
      <c r="L19" s="7">
        <v>11124</v>
      </c>
      <c r="M19" s="7">
        <v>152152</v>
      </c>
      <c r="N19" s="7">
        <v>11696</v>
      </c>
      <c r="O19" s="7">
        <v>50940</v>
      </c>
      <c r="P19" s="7">
        <v>12259</v>
      </c>
      <c r="Q19" s="8">
        <f>1000000/(K19+L19)*1000</f>
        <v>7081.0496948067585</v>
      </c>
      <c r="R19" s="8">
        <f>1000000/(M19+N19)*1000</f>
        <v>6103.217616327328</v>
      </c>
      <c r="S19" s="8">
        <f>1000000/(O19+P19)*1000</f>
        <v>15823.035174607194</v>
      </c>
      <c r="T19" s="4">
        <f>Q19+R19+S19</f>
        <v>29007.302485741282</v>
      </c>
      <c r="U19" s="4">
        <f>(Q19+R19+S19)*3600/I19</f>
        <v>417705155.79467446</v>
      </c>
    </row>
    <row r="20" spans="1:21">
      <c r="A20" s="10" t="str">
        <f>CONCATENATE(B20," USD$",I20)</f>
        <v>m5dn.xlarge USD$0,324</v>
      </c>
      <c r="B20" s="5" t="s">
        <v>35</v>
      </c>
      <c r="C20" s="5">
        <v>4</v>
      </c>
      <c r="D20" s="5" t="s">
        <v>19</v>
      </c>
      <c r="E20" s="5">
        <v>16</v>
      </c>
      <c r="F20" s="5">
        <v>150</v>
      </c>
      <c r="G20" s="5" t="s">
        <v>20</v>
      </c>
      <c r="H20" s="5" t="s">
        <v>21</v>
      </c>
      <c r="I20" s="5">
        <v>0.32400000000000001</v>
      </c>
      <c r="J20" s="5">
        <v>0.50800000000000001</v>
      </c>
      <c r="K20" s="5">
        <v>76302</v>
      </c>
      <c r="L20" s="5">
        <v>11195</v>
      </c>
      <c r="M20" s="5">
        <v>99823</v>
      </c>
      <c r="N20" s="5">
        <v>11492</v>
      </c>
      <c r="O20" s="5">
        <v>39582</v>
      </c>
      <c r="P20" s="5">
        <v>11100</v>
      </c>
      <c r="Q20" s="6">
        <f>1000000/(K20+L20)*1000</f>
        <v>11428.963278740985</v>
      </c>
      <c r="R20" s="6">
        <f>1000000/(M20+N20)*1000</f>
        <v>8983.5152495171369</v>
      </c>
      <c r="S20" s="6">
        <f>1000000/(O20+P20)*1000</f>
        <v>19730.870920642439</v>
      </c>
      <c r="T20" s="4">
        <f>Q20+R20+S20</f>
        <v>40143.349448900561</v>
      </c>
      <c r="U20" s="4">
        <f>(Q20+R20+S20)*3600/I20</f>
        <v>446037216.09889513</v>
      </c>
    </row>
    <row r="21" spans="1:21">
      <c r="A21" s="10" t="str">
        <f>CONCATENATE(B21," USD$",I21)</f>
        <v>c5ad.xlarge USD$0,2</v>
      </c>
      <c r="B21" s="2" t="s">
        <v>22</v>
      </c>
      <c r="C21" s="2">
        <v>4</v>
      </c>
      <c r="D21" s="2" t="s">
        <v>19</v>
      </c>
      <c r="E21" s="2">
        <v>8</v>
      </c>
      <c r="F21" s="2">
        <v>150</v>
      </c>
      <c r="G21" s="2" t="s">
        <v>20</v>
      </c>
      <c r="H21" s="2" t="s">
        <v>23</v>
      </c>
      <c r="I21" s="2">
        <v>0.2</v>
      </c>
      <c r="J21" s="2">
        <v>0.38400000000000001</v>
      </c>
      <c r="K21" s="2">
        <v>80082</v>
      </c>
      <c r="L21" s="2">
        <v>24379</v>
      </c>
      <c r="M21" s="2">
        <v>99096</v>
      </c>
      <c r="N21" s="2">
        <v>25083</v>
      </c>
      <c r="O21" s="2">
        <v>48002</v>
      </c>
      <c r="P21" s="2">
        <v>24649</v>
      </c>
      <c r="Q21" s="3">
        <f>1000000/(K21+L21)*1000</f>
        <v>9572.9506705851945</v>
      </c>
      <c r="R21" s="3">
        <f>1000000/(M21+N21)*1000</f>
        <v>8052.8913906538137</v>
      </c>
      <c r="S21" s="3">
        <f>1000000/(O21+P21)*1000</f>
        <v>13764.435451679949</v>
      </c>
      <c r="T21" s="4">
        <f>Q21+R21+S21</f>
        <v>31390.277512918954</v>
      </c>
      <c r="U21" s="4">
        <f>(Q21+R21+S21)*3600/I21</f>
        <v>565024995.2325412</v>
      </c>
    </row>
    <row r="22" spans="1:21">
      <c r="A22" s="10" t="str">
        <f>CONCATENATE(B22," USD$",I22)</f>
        <v>c5d.xlarge USD$0,222</v>
      </c>
      <c r="B22" t="s">
        <v>33</v>
      </c>
      <c r="C22">
        <v>4</v>
      </c>
      <c r="D22" t="s">
        <v>19</v>
      </c>
      <c r="E22">
        <v>8</v>
      </c>
      <c r="F22">
        <v>100</v>
      </c>
      <c r="G22" t="s">
        <v>20</v>
      </c>
      <c r="H22" t="s">
        <v>23</v>
      </c>
      <c r="I22">
        <v>0.222</v>
      </c>
      <c r="J22">
        <v>0.40600000000000003</v>
      </c>
      <c r="K22">
        <v>78708</v>
      </c>
      <c r="L22">
        <v>18464</v>
      </c>
      <c r="M22">
        <v>96948</v>
      </c>
      <c r="N22">
        <v>18810</v>
      </c>
      <c r="O22">
        <v>40817</v>
      </c>
      <c r="P22">
        <v>18781</v>
      </c>
      <c r="Q22" s="4">
        <f>1000000/(K22+L22)*1000</f>
        <v>10291.030337957436</v>
      </c>
      <c r="R22" s="4">
        <f>1000000/(M22+N22)*1000</f>
        <v>8638.7117952970857</v>
      </c>
      <c r="S22" s="4">
        <f>1000000/(O22+P22)*1000</f>
        <v>16779.086546528408</v>
      </c>
      <c r="T22" s="4">
        <f>Q22+R22+S22</f>
        <v>35708.828679782928</v>
      </c>
      <c r="U22" s="4">
        <f>(Q22+R22+S22)*3600/I22</f>
        <v>579062086.69918263</v>
      </c>
    </row>
  </sheetData>
  <sheetProtection selectLockedCells="1" selectUnlockedCells="1"/>
  <sortState ref="A3:U22">
    <sortCondition ref="U3:U22"/>
  </sortState>
  <mergeCells count="1">
    <mergeCell ref="I1:J1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Roman,Обычный"&amp;12&amp;A</oddHeader>
    <oddFooter>&amp;C&amp;"Times New Roman,Обычный"&amp;12Page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 </cp:lastModifiedBy>
  <dcterms:created xsi:type="dcterms:W3CDTF">2021-01-25T13:10:25Z</dcterms:created>
  <dcterms:modified xsi:type="dcterms:W3CDTF">2021-04-07T11:34:48Z</dcterms:modified>
</cp:coreProperties>
</file>